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7-11" sheetId="1" r:id="rId1"/>
    <sheet name="1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7" i="1" l="1"/>
  <c r="I17" i="1"/>
  <c r="H17" i="1"/>
  <c r="G17" i="1"/>
  <c r="G18" i="2"/>
  <c r="G17" i="2"/>
  <c r="J16" i="2"/>
  <c r="I16" i="2"/>
  <c r="H16" i="2"/>
  <c r="G16" i="2"/>
  <c r="G15" i="2"/>
  <c r="G14" i="2"/>
  <c r="G13" i="2"/>
</calcChain>
</file>

<file path=xl/sharedStrings.xml><?xml version="1.0" encoding="utf-8"?>
<sst xmlns="http://schemas.openxmlformats.org/spreadsheetml/2006/main" count="81" uniqueCount="39">
  <si>
    <t xml:space="preserve">                                                                          Лагерь дневного пребывания</t>
  </si>
  <si>
    <t>Наименование блюда</t>
  </si>
  <si>
    <t>Масса порций(г)</t>
  </si>
  <si>
    <t>Калорийность</t>
  </si>
  <si>
    <t>Белки</t>
  </si>
  <si>
    <t>Жиры</t>
  </si>
  <si>
    <t>Углеводы</t>
  </si>
  <si>
    <t>Батон нарезной</t>
  </si>
  <si>
    <t>Обед</t>
  </si>
  <si>
    <t>Хлеб ржано-пшеничный</t>
  </si>
  <si>
    <t xml:space="preserve">Батон нарезной </t>
  </si>
  <si>
    <t>дата:</t>
  </si>
  <si>
    <t>Прием пищи</t>
  </si>
  <si>
    <t>Раздел</t>
  </si>
  <si>
    <t>№ рец.</t>
  </si>
  <si>
    <t>Выход, г</t>
  </si>
  <si>
    <t>Завтрак</t>
  </si>
  <si>
    <t>гор.блюдо</t>
  </si>
  <si>
    <t>хлеб бел.</t>
  </si>
  <si>
    <t>закуска</t>
  </si>
  <si>
    <t>1 гор.блюдо</t>
  </si>
  <si>
    <t>2 гор.блюдо</t>
  </si>
  <si>
    <t>напиток</t>
  </si>
  <si>
    <t>хлеб чер.</t>
  </si>
  <si>
    <t>Меню питания учащихся в лагере дневного пребывания</t>
  </si>
  <si>
    <t>12 лет и старше</t>
  </si>
  <si>
    <t>7-11 МЕНЮ</t>
  </si>
  <si>
    <t>гарнир</t>
  </si>
  <si>
    <t>напиток гор</t>
  </si>
  <si>
    <t>Компот из изюма</t>
  </si>
  <si>
    <t>Закуска</t>
  </si>
  <si>
    <t>гор.напиток</t>
  </si>
  <si>
    <t>Макаронные изделия с сыром</t>
  </si>
  <si>
    <t>Бутерброд с маслом и повидлом</t>
  </si>
  <si>
    <t>20/10/20</t>
  </si>
  <si>
    <t>Чай с лимоном</t>
  </si>
  <si>
    <t>Салат из свежих помидоров и огурцов</t>
  </si>
  <si>
    <t>Щи из св.капусты с картофелем и кур.</t>
  </si>
  <si>
    <t>Жаркое по 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</si>
</sst>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"/>
  </numFmts>
  <fonts count="26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name val="Arial"/>
      <family val="2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3" fillId="0" borderId="0" xfId="0" applyFont="1"/>
    <xf numFmtId="0" fontId="0" fillId="0" borderId="0" xfId="0" applyBorder="1"/>
    <xf numFmtId="0" fontId="3" fillId="0" borderId="0" xfId="0" applyFont="1" applyBorder="1" applyAlignment="1">
      <alignment horizontal="justify"/>
    </xf>
    <xf numFmtId="0" fontId="1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justify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164" fontId="3" fillId="0" borderId="0" xfId="0" applyNumberFormat="1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justify"/>
    </xf>
    <xf numFmtId="0" fontId="2" fillId="0" borderId="0" xfId="0" applyNumberFormat="1" applyFon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0" xfId="0" applyFill="1" applyBorder="1"/>
    <xf numFmtId="0" fontId="3" fillId="0" borderId="19" xfId="0" applyFont="1" applyBorder="1" applyAlignment="1">
      <alignment horizontal="justify"/>
    </xf>
    <xf numFmtId="0" fontId="4" fillId="0" borderId="19" xfId="0" applyFont="1" applyBorder="1" applyAlignment="1">
      <alignment horizontal="justify"/>
    </xf>
    <xf numFmtId="0" fontId="5" fillId="0" borderId="0" xfId="0" applyFont="1"/>
    <xf numFmtId="0" fontId="6" fillId="0" borderId="0" xfId="0" applyFont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/>
    <xf numFmtId="0" fontId="12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Fill="1" applyAlignment="1">
      <alignment horizontal="center"/>
    </xf>
    <xf numFmtId="0" fontId="14" fillId="0" borderId="0" xfId="0" applyFont="1"/>
    <xf numFmtId="14" fontId="15" fillId="2" borderId="9" xfId="0" applyNumberFormat="1" applyFont="1" applyFill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4" fillId="0" borderId="2" xfId="0" applyNumberFormat="1" applyFont="1" applyBorder="1" applyAlignment="1">
      <alignment horizontal="center" wrapText="1"/>
    </xf>
    <xf numFmtId="0" fontId="14" fillId="0" borderId="21" xfId="0" applyFont="1" applyBorder="1" applyAlignment="1">
      <alignment horizontal="center" wrapText="1"/>
    </xf>
    <xf numFmtId="0" fontId="14" fillId="0" borderId="4" xfId="0" applyFont="1" applyBorder="1" applyAlignment="1">
      <alignment horizontal="center"/>
    </xf>
    <xf numFmtId="0" fontId="14" fillId="0" borderId="20" xfId="0" applyFont="1" applyBorder="1" applyAlignment="1">
      <alignment horizontal="center"/>
    </xf>
    <xf numFmtId="0" fontId="14" fillId="0" borderId="14" xfId="0" applyFont="1" applyBorder="1" applyAlignment="1">
      <alignment horizontal="justify"/>
    </xf>
    <xf numFmtId="0" fontId="12" fillId="0" borderId="7" xfId="0" applyNumberFormat="1" applyFont="1" applyBorder="1" applyAlignment="1">
      <alignment horizontal="center"/>
    </xf>
    <xf numFmtId="0" fontId="14" fillId="0" borderId="16" xfId="0" applyFont="1" applyBorder="1" applyAlignment="1">
      <alignment horizontal="justify"/>
    </xf>
    <xf numFmtId="0" fontId="12" fillId="0" borderId="9" xfId="0" applyNumberFormat="1" applyFont="1" applyBorder="1" applyAlignment="1">
      <alignment horizontal="center"/>
    </xf>
    <xf numFmtId="0" fontId="14" fillId="2" borderId="16" xfId="0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/>
    </xf>
    <xf numFmtId="0" fontId="14" fillId="0" borderId="18" xfId="0" applyFont="1" applyBorder="1" applyAlignment="1">
      <alignment horizontal="justify"/>
    </xf>
    <xf numFmtId="0" fontId="14" fillId="0" borderId="9" xfId="0" applyFont="1" applyBorder="1" applyAlignment="1">
      <alignment horizontal="justify"/>
    </xf>
    <xf numFmtId="0" fontId="14" fillId="0" borderId="9" xfId="0" applyFont="1" applyBorder="1" applyAlignment="1">
      <alignment horizontal="center"/>
    </xf>
    <xf numFmtId="0" fontId="16" fillId="0" borderId="9" xfId="0" applyFont="1" applyBorder="1" applyAlignment="1">
      <alignment horizontal="justify"/>
    </xf>
    <xf numFmtId="0" fontId="5" fillId="0" borderId="9" xfId="0" applyFont="1" applyBorder="1" applyAlignment="1">
      <alignment horizont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4" fillId="0" borderId="6" xfId="0" applyFont="1" applyBorder="1" applyAlignment="1">
      <alignment horizontal="justify"/>
    </xf>
    <xf numFmtId="0" fontId="14" fillId="0" borderId="6" xfId="0" applyFont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4" fillId="0" borderId="10" xfId="0" applyFont="1" applyBorder="1" applyAlignment="1">
      <alignment horizontal="justify"/>
    </xf>
    <xf numFmtId="0" fontId="8" fillId="0" borderId="0" xfId="0" applyFont="1" applyAlignment="1">
      <alignment horizontal="center"/>
    </xf>
    <xf numFmtId="0" fontId="14" fillId="0" borderId="2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/>
    <xf numFmtId="164" fontId="14" fillId="0" borderId="3" xfId="0" applyNumberFormat="1" applyFont="1" applyBorder="1" applyAlignment="1">
      <alignment horizontal="center" wrapText="1"/>
    </xf>
    <xf numFmtId="2" fontId="5" fillId="0" borderId="17" xfId="0" applyNumberFormat="1" applyFont="1" applyBorder="1" applyAlignment="1">
      <alignment horizontal="center"/>
    </xf>
    <xf numFmtId="164" fontId="14" fillId="0" borderId="24" xfId="0" applyNumberFormat="1" applyFont="1" applyBorder="1" applyAlignment="1">
      <alignment horizontal="center" wrapText="1"/>
    </xf>
    <xf numFmtId="0" fontId="3" fillId="0" borderId="15" xfId="0" applyFont="1" applyBorder="1" applyAlignment="1">
      <alignment horizontal="justify"/>
    </xf>
    <xf numFmtId="0" fontId="3" fillId="0" borderId="17" xfId="0" applyFont="1" applyBorder="1" applyAlignment="1">
      <alignment horizontal="justify"/>
    </xf>
    <xf numFmtId="0" fontId="12" fillId="0" borderId="13" xfId="0" applyNumberFormat="1" applyFont="1" applyBorder="1" applyAlignment="1">
      <alignment horizontal="center"/>
    </xf>
    <xf numFmtId="0" fontId="11" fillId="0" borderId="6" xfId="0" applyFont="1" applyBorder="1" applyAlignment="1">
      <alignment horizontal="justify"/>
    </xf>
    <xf numFmtId="0" fontId="3" fillId="0" borderId="9" xfId="0" applyFont="1" applyBorder="1" applyAlignment="1">
      <alignment horizontal="justify"/>
    </xf>
    <xf numFmtId="0" fontId="19" fillId="0" borderId="0" xfId="0" applyFont="1" applyAlignment="1">
      <alignment horizontal="left"/>
    </xf>
    <xf numFmtId="14" fontId="14" fillId="2" borderId="0" xfId="0" applyNumberFormat="1" applyFont="1" applyFill="1" applyAlignment="1">
      <alignment horizontal="center"/>
    </xf>
    <xf numFmtId="0" fontId="20" fillId="0" borderId="2" xfId="0" applyFont="1" applyBorder="1" applyAlignment="1">
      <alignment horizontal="center"/>
    </xf>
    <xf numFmtId="164" fontId="20" fillId="0" borderId="2" xfId="0" applyNumberFormat="1" applyFont="1" applyBorder="1" applyAlignment="1">
      <alignment horizontal="center" wrapText="1"/>
    </xf>
    <xf numFmtId="164" fontId="20" fillId="0" borderId="3" xfId="0" applyNumberFormat="1" applyFont="1" applyBorder="1" applyAlignment="1">
      <alignment horizontal="center" wrapText="1"/>
    </xf>
    <xf numFmtId="0" fontId="20" fillId="0" borderId="3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20" xfId="0" applyFont="1" applyBorder="1" applyAlignment="1">
      <alignment horizontal="center"/>
    </xf>
    <xf numFmtId="0" fontId="20" fillId="0" borderId="23" xfId="0" applyFont="1" applyBorder="1" applyAlignment="1">
      <alignment horizontal="center"/>
    </xf>
    <xf numFmtId="0" fontId="20" fillId="0" borderId="14" xfId="0" applyFont="1" applyBorder="1" applyAlignment="1">
      <alignment horizontal="justify"/>
    </xf>
    <xf numFmtId="0" fontId="21" fillId="0" borderId="7" xfId="0" applyNumberFormat="1" applyFont="1" applyBorder="1" applyAlignment="1">
      <alignment horizontal="center"/>
    </xf>
    <xf numFmtId="0" fontId="21" fillId="0" borderId="6" xfId="0" applyNumberFormat="1" applyFont="1" applyBorder="1" applyAlignment="1">
      <alignment horizontal="center"/>
    </xf>
    <xf numFmtId="0" fontId="20" fillId="0" borderId="16" xfId="0" applyFont="1" applyBorder="1" applyAlignment="1">
      <alignment horizontal="justify"/>
    </xf>
    <xf numFmtId="0" fontId="20" fillId="2" borderId="16" xfId="0" applyFont="1" applyFill="1" applyBorder="1" applyAlignment="1">
      <alignment horizontal="center" vertical="center"/>
    </xf>
    <xf numFmtId="0" fontId="20" fillId="0" borderId="18" xfId="0" applyFont="1" applyBorder="1" applyAlignment="1">
      <alignment horizontal="justify"/>
    </xf>
    <xf numFmtId="0" fontId="20" fillId="0" borderId="9" xfId="0" applyFont="1" applyBorder="1" applyAlignment="1">
      <alignment horizontal="center"/>
    </xf>
    <xf numFmtId="0" fontId="12" fillId="0" borderId="11" xfId="0" applyFont="1" applyBorder="1" applyAlignment="1">
      <alignment horizontal="justify"/>
    </xf>
    <xf numFmtId="0" fontId="20" fillId="0" borderId="9" xfId="0" applyFont="1" applyBorder="1" applyAlignment="1">
      <alignment horizontal="justify"/>
    </xf>
    <xf numFmtId="0" fontId="22" fillId="0" borderId="9" xfId="0" applyNumberFormat="1" applyFont="1" applyBorder="1" applyAlignment="1">
      <alignment horizontal="center"/>
    </xf>
    <xf numFmtId="0" fontId="20" fillId="0" borderId="9" xfId="0" applyNumberFormat="1" applyFont="1" applyBorder="1" applyAlignment="1">
      <alignment horizontal="center"/>
    </xf>
    <xf numFmtId="2" fontId="23" fillId="0" borderId="9" xfId="0" applyNumberFormat="1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0" borderId="0" xfId="0" applyFont="1" applyBorder="1"/>
    <xf numFmtId="0" fontId="23" fillId="0" borderId="0" xfId="0" applyFont="1" applyBorder="1" applyAlignment="1">
      <alignment horizontal="center"/>
    </xf>
    <xf numFmtId="0" fontId="23" fillId="0" borderId="0" xfId="0" applyFont="1"/>
    <xf numFmtId="0" fontId="20" fillId="0" borderId="5" xfId="0" applyFont="1" applyBorder="1" applyAlignment="1">
      <alignment horizontal="center"/>
    </xf>
    <xf numFmtId="0" fontId="20" fillId="0" borderId="6" xfId="0" applyFont="1" applyBorder="1" applyAlignment="1">
      <alignment horizontal="justify"/>
    </xf>
    <xf numFmtId="0" fontId="20" fillId="2" borderId="9" xfId="0" applyFont="1" applyFill="1" applyBorder="1" applyAlignment="1">
      <alignment horizontal="center" vertical="center"/>
    </xf>
    <xf numFmtId="0" fontId="20" fillId="0" borderId="11" xfId="0" applyFont="1" applyBorder="1" applyAlignment="1">
      <alignment horizontal="justify"/>
    </xf>
    <xf numFmtId="0" fontId="22" fillId="0" borderId="13" xfId="0" applyNumberFormat="1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5" fillId="0" borderId="7" xfId="0" applyFont="1" applyBorder="1"/>
    <xf numFmtId="0" fontId="5" fillId="0" borderId="6" xfId="0" applyFont="1" applyBorder="1"/>
    <xf numFmtId="0" fontId="3" fillId="0" borderId="15" xfId="0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6" xfId="0" applyFont="1" applyBorder="1" applyAlignment="1">
      <alignment horizontal="justify"/>
    </xf>
    <xf numFmtId="0" fontId="2" fillId="0" borderId="7" xfId="0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3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9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3" fillId="0" borderId="6" xfId="0" applyFont="1" applyBorder="1" applyAlignment="1">
      <alignment horizontal="justify"/>
    </xf>
    <xf numFmtId="0" fontId="24" fillId="0" borderId="0" xfId="0" applyFont="1"/>
    <xf numFmtId="2" fontId="0" fillId="0" borderId="7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25" xfId="0" applyNumberFormat="1" applyBorder="1" applyAlignment="1">
      <alignment horizontal="center"/>
    </xf>
    <xf numFmtId="2" fontId="0" fillId="0" borderId="7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0" xfId="0" applyNumberForma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2" fontId="2" fillId="0" borderId="11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25" fillId="0" borderId="6" xfId="0" applyFont="1" applyBorder="1" applyAlignment="1">
      <alignment horizontal="justify"/>
    </xf>
    <xf numFmtId="0" fontId="25" fillId="0" borderId="9" xfId="0" applyFont="1" applyBorder="1" applyAlignment="1">
      <alignment horizontal="justify" vertical="center"/>
    </xf>
    <xf numFmtId="0" fontId="25" fillId="0" borderId="6" xfId="0" applyNumberFormat="1" applyFont="1" applyBorder="1" applyAlignment="1">
      <alignment horizontal="justify"/>
    </xf>
    <xf numFmtId="0" fontId="25" fillId="0" borderId="9" xfId="0" applyNumberFormat="1" applyFont="1" applyBorder="1" applyAlignment="1">
      <alignment horizontal="justify"/>
    </xf>
    <xf numFmtId="0" fontId="2" fillId="0" borderId="11" xfId="0" applyFont="1" applyBorder="1" applyAlignment="1">
      <alignment horizontal="justify"/>
    </xf>
    <xf numFmtId="0" fontId="25" fillId="0" borderId="9" xfId="0" applyFont="1" applyBorder="1" applyAlignment="1">
      <alignment horizontal="justify"/>
    </xf>
    <xf numFmtId="0" fontId="25" fillId="0" borderId="11" xfId="0" applyFont="1" applyBorder="1" applyAlignment="1">
      <alignment horizontal="justify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5"/>
  <sheetViews>
    <sheetView tabSelected="1" zoomScale="85" zoomScaleNormal="85" workbookViewId="0">
      <selection activeCell="N7" sqref="N7"/>
    </sheetView>
  </sheetViews>
  <sheetFormatPr defaultRowHeight="15" x14ac:dyDescent="0.25"/>
  <cols>
    <col min="1" max="1" width="11.5703125" customWidth="1"/>
    <col min="2" max="2" width="12.28515625" customWidth="1"/>
    <col min="3" max="3" width="7.28515625" customWidth="1"/>
    <col min="4" max="4" width="39.28515625" customWidth="1"/>
    <col min="5" max="5" width="10.7109375" customWidth="1"/>
    <col min="6" max="6" width="6.5703125" customWidth="1"/>
    <col min="7" max="7" width="14.28515625" bestFit="1" customWidth="1"/>
    <col min="10" max="10" width="11.140625" customWidth="1"/>
  </cols>
  <sheetData>
    <row r="1" spans="1:10" ht="18.75" x14ac:dyDescent="0.3">
      <c r="A1" s="19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ht="18" customHeight="1" x14ac:dyDescent="0.3">
      <c r="A2" s="147" t="s">
        <v>26</v>
      </c>
      <c r="B2" s="148"/>
      <c r="C2" s="148"/>
      <c r="D2" s="148"/>
      <c r="E2" s="148"/>
      <c r="F2" s="56"/>
      <c r="G2" s="19"/>
      <c r="H2" s="19"/>
      <c r="I2" s="19"/>
      <c r="J2" s="19"/>
    </row>
    <row r="3" spans="1:10" ht="15.75" x14ac:dyDescent="0.25">
      <c r="A3" s="21"/>
      <c r="B3" s="22"/>
      <c r="C3" s="23"/>
      <c r="D3" s="19"/>
      <c r="E3" s="19"/>
      <c r="F3" s="19"/>
      <c r="G3" s="19"/>
      <c r="H3" s="19"/>
      <c r="I3" s="19"/>
      <c r="J3" s="19"/>
    </row>
    <row r="4" spans="1:10" ht="16.5" thickBot="1" x14ac:dyDescent="0.3">
      <c r="A4" s="24"/>
      <c r="B4" s="25"/>
      <c r="C4" s="26"/>
      <c r="D4" s="19"/>
      <c r="E4" s="27" t="s">
        <v>11</v>
      </c>
      <c r="F4" s="27"/>
      <c r="G4" s="28">
        <v>45819</v>
      </c>
      <c r="H4" s="19"/>
      <c r="I4" s="19"/>
      <c r="J4" s="19"/>
    </row>
    <row r="5" spans="1:10" ht="15.75" thickBot="1" x14ac:dyDescent="0.3">
      <c r="A5" s="29" t="s">
        <v>12</v>
      </c>
      <c r="B5" s="29" t="s">
        <v>13</v>
      </c>
      <c r="C5" s="29" t="s">
        <v>14</v>
      </c>
      <c r="D5" s="29" t="s">
        <v>1</v>
      </c>
      <c r="E5" s="30" t="s">
        <v>15</v>
      </c>
      <c r="F5" s="62"/>
      <c r="G5" s="31" t="s">
        <v>3</v>
      </c>
      <c r="H5" s="32" t="s">
        <v>4</v>
      </c>
      <c r="I5" s="33" t="s">
        <v>5</v>
      </c>
      <c r="J5" s="29" t="s">
        <v>6</v>
      </c>
    </row>
    <row r="6" spans="1:10" ht="16.5" customHeight="1" x14ac:dyDescent="0.25">
      <c r="A6" s="34" t="s">
        <v>16</v>
      </c>
      <c r="B6" s="63" t="s">
        <v>17</v>
      </c>
      <c r="C6" s="102">
        <v>286</v>
      </c>
      <c r="D6" s="153" t="s">
        <v>32</v>
      </c>
      <c r="E6" s="103">
        <v>200</v>
      </c>
      <c r="F6" s="103"/>
      <c r="G6" s="130">
        <v>273</v>
      </c>
      <c r="H6" s="137">
        <v>11.5</v>
      </c>
      <c r="I6" s="137">
        <v>11.4</v>
      </c>
      <c r="J6" s="138">
        <v>3.9</v>
      </c>
    </row>
    <row r="7" spans="1:10" ht="18" customHeight="1" x14ac:dyDescent="0.25">
      <c r="A7" s="36"/>
      <c r="B7" s="64" t="s">
        <v>27</v>
      </c>
      <c r="C7" s="106">
        <v>75</v>
      </c>
      <c r="D7" s="154" t="s">
        <v>33</v>
      </c>
      <c r="E7" s="150" t="s">
        <v>34</v>
      </c>
      <c r="F7" s="107"/>
      <c r="G7" s="131">
        <v>71.599999999999994</v>
      </c>
      <c r="H7" s="139">
        <v>5.55</v>
      </c>
      <c r="I7" s="140">
        <v>4.95</v>
      </c>
      <c r="J7" s="139">
        <v>29.55</v>
      </c>
    </row>
    <row r="8" spans="1:10" x14ac:dyDescent="0.25">
      <c r="A8" s="38"/>
      <c r="B8" s="63" t="s">
        <v>28</v>
      </c>
      <c r="C8" s="102">
        <v>459</v>
      </c>
      <c r="D8" s="153" t="s">
        <v>35</v>
      </c>
      <c r="E8" s="107">
        <v>200</v>
      </c>
      <c r="F8" s="107"/>
      <c r="G8" s="132">
        <v>52.4</v>
      </c>
      <c r="H8" s="141">
        <v>0.3</v>
      </c>
      <c r="I8" s="142">
        <v>0.1</v>
      </c>
      <c r="J8" s="142">
        <v>9.5</v>
      </c>
    </row>
    <row r="9" spans="1:10" ht="15.75" thickBot="1" x14ac:dyDescent="0.3">
      <c r="A9" s="40"/>
      <c r="B9" s="63" t="s">
        <v>18</v>
      </c>
      <c r="C9" s="113">
        <v>111</v>
      </c>
      <c r="D9" s="155" t="s">
        <v>7</v>
      </c>
      <c r="E9" s="114">
        <v>20</v>
      </c>
      <c r="F9" s="112"/>
      <c r="G9" s="143">
        <v>40</v>
      </c>
      <c r="H9" s="144">
        <v>2.25</v>
      </c>
      <c r="I9" s="144">
        <v>0.87</v>
      </c>
      <c r="J9" s="142">
        <v>10.28</v>
      </c>
    </row>
    <row r="10" spans="1:10" ht="15.75" thickBot="1" x14ac:dyDescent="0.3">
      <c r="A10" s="40"/>
      <c r="B10" s="67"/>
      <c r="C10" s="113"/>
      <c r="D10" s="157"/>
      <c r="E10" s="114"/>
      <c r="F10" s="114"/>
      <c r="G10" s="114"/>
      <c r="H10" s="115"/>
      <c r="I10" s="115"/>
      <c r="J10" s="111"/>
    </row>
    <row r="11" spans="1:10" x14ac:dyDescent="0.25">
      <c r="A11" s="41"/>
      <c r="B11" s="41"/>
      <c r="C11" s="42"/>
      <c r="D11" s="43"/>
      <c r="E11" s="39"/>
      <c r="F11" s="37"/>
      <c r="G11" s="61"/>
      <c r="H11" s="44"/>
      <c r="I11" s="44"/>
      <c r="J11" s="44"/>
    </row>
    <row r="12" spans="1:10" ht="15.75" thickBot="1" x14ac:dyDescent="0.3">
      <c r="A12" s="45"/>
      <c r="B12" s="45"/>
      <c r="C12" s="46"/>
      <c r="D12" s="47"/>
      <c r="E12" s="45"/>
      <c r="F12" s="45"/>
      <c r="G12" s="45"/>
      <c r="H12" s="45"/>
      <c r="I12" s="19"/>
      <c r="J12" s="19"/>
    </row>
    <row r="13" spans="1:10" ht="27" thickBot="1" x14ac:dyDescent="0.3">
      <c r="A13" s="29"/>
      <c r="B13" s="29"/>
      <c r="C13" s="29"/>
      <c r="D13" s="29" t="s">
        <v>1</v>
      </c>
      <c r="E13" s="60" t="s">
        <v>2</v>
      </c>
      <c r="F13" s="30"/>
      <c r="G13" s="57" t="s">
        <v>3</v>
      </c>
      <c r="H13" s="32" t="s">
        <v>4</v>
      </c>
      <c r="I13" s="32" t="s">
        <v>5</v>
      </c>
      <c r="J13" s="48" t="s">
        <v>6</v>
      </c>
    </row>
    <row r="14" spans="1:10" ht="14.25" customHeight="1" x14ac:dyDescent="0.25">
      <c r="A14" s="49" t="s">
        <v>8</v>
      </c>
      <c r="B14" s="128" t="s">
        <v>19</v>
      </c>
      <c r="C14" s="116">
        <v>22</v>
      </c>
      <c r="D14" s="151" t="s">
        <v>36</v>
      </c>
      <c r="E14" s="118">
        <v>80</v>
      </c>
      <c r="F14" s="118"/>
      <c r="G14" s="133">
        <v>71.2</v>
      </c>
      <c r="H14" s="145">
        <v>1.1599999999999999</v>
      </c>
      <c r="I14" s="145">
        <v>4.8</v>
      </c>
      <c r="J14" s="145">
        <v>6.72</v>
      </c>
    </row>
    <row r="15" spans="1:10" ht="14.25" customHeight="1" x14ac:dyDescent="0.25">
      <c r="A15" s="36"/>
      <c r="B15" s="67" t="s">
        <v>20</v>
      </c>
      <c r="C15" s="120">
        <v>129</v>
      </c>
      <c r="D15" s="152" t="s">
        <v>37</v>
      </c>
      <c r="E15" s="121">
        <v>200</v>
      </c>
      <c r="F15" s="121"/>
      <c r="G15" s="134">
        <v>126</v>
      </c>
      <c r="H15" s="146">
        <v>2.1</v>
      </c>
      <c r="I15" s="146">
        <v>4.08</v>
      </c>
      <c r="J15" s="146">
        <v>10.6</v>
      </c>
    </row>
    <row r="16" spans="1:10" ht="16.5" customHeight="1" x14ac:dyDescent="0.25">
      <c r="A16" s="53"/>
      <c r="B16" s="67" t="s">
        <v>21</v>
      </c>
      <c r="C16" s="120">
        <v>298</v>
      </c>
      <c r="D16" s="156" t="s">
        <v>38</v>
      </c>
      <c r="E16" s="123">
        <v>240</v>
      </c>
      <c r="F16" s="123"/>
      <c r="G16" s="131">
        <v>131.69999999999999</v>
      </c>
      <c r="H16" s="139">
        <v>20.399999999999999</v>
      </c>
      <c r="I16" s="139">
        <v>22.8</v>
      </c>
      <c r="J16" s="139">
        <v>43.3</v>
      </c>
    </row>
    <row r="17" spans="1:10" x14ac:dyDescent="0.25">
      <c r="A17" s="41"/>
      <c r="B17" s="67" t="s">
        <v>22</v>
      </c>
      <c r="C17" s="120">
        <v>486</v>
      </c>
      <c r="D17" s="156" t="s">
        <v>29</v>
      </c>
      <c r="E17" s="107">
        <v>200</v>
      </c>
      <c r="F17" s="107"/>
      <c r="G17" s="131">
        <f>271*150/180</f>
        <v>225.83333333333334</v>
      </c>
      <c r="H17" s="139">
        <f>8.5*150/180</f>
        <v>7.083333333333333</v>
      </c>
      <c r="I17" s="139">
        <f>6.3*150/180</f>
        <v>5.25</v>
      </c>
      <c r="J17" s="139">
        <f>37.1*150/180</f>
        <v>30.916666666666668</v>
      </c>
    </row>
    <row r="18" spans="1:10" x14ac:dyDescent="0.25">
      <c r="A18" s="41"/>
      <c r="B18" s="67" t="s">
        <v>23</v>
      </c>
      <c r="C18" s="120">
        <v>110</v>
      </c>
      <c r="D18" s="156" t="s">
        <v>9</v>
      </c>
      <c r="E18" s="109">
        <v>20</v>
      </c>
      <c r="F18" s="109"/>
      <c r="G18" s="131">
        <v>46</v>
      </c>
      <c r="H18" s="139">
        <v>0.67</v>
      </c>
      <c r="I18" s="139">
        <v>0.27</v>
      </c>
      <c r="J18" s="139">
        <v>18.3</v>
      </c>
    </row>
    <row r="19" spans="1:10" x14ac:dyDescent="0.25">
      <c r="A19" s="41"/>
      <c r="B19" s="128" t="s">
        <v>18</v>
      </c>
      <c r="C19" s="116">
        <v>111</v>
      </c>
      <c r="D19" s="151" t="s">
        <v>10</v>
      </c>
      <c r="E19" s="103">
        <v>30</v>
      </c>
      <c r="F19" s="103"/>
      <c r="G19" s="131">
        <v>54.3</v>
      </c>
      <c r="H19" s="139">
        <v>1.5</v>
      </c>
      <c r="I19" s="139">
        <v>0.57999999999999996</v>
      </c>
      <c r="J19" s="139">
        <v>10.28</v>
      </c>
    </row>
    <row r="20" spans="1:10" ht="15.75" thickBot="1" x14ac:dyDescent="0.3">
      <c r="A20" s="55"/>
      <c r="B20" s="128"/>
      <c r="C20" s="116"/>
      <c r="D20" s="117"/>
      <c r="E20" s="103"/>
      <c r="F20" s="115"/>
      <c r="G20" s="130"/>
      <c r="H20" s="137"/>
      <c r="I20" s="137"/>
      <c r="J20" s="137"/>
    </row>
    <row r="21" spans="1:10" x14ac:dyDescent="0.25">
      <c r="A21" s="17"/>
      <c r="B21" s="18"/>
      <c r="C21" s="116"/>
      <c r="D21" s="117"/>
      <c r="E21" s="124"/>
      <c r="F21" s="125"/>
      <c r="G21" s="125"/>
      <c r="H21" s="126"/>
      <c r="I21" s="127"/>
      <c r="J21" s="127"/>
    </row>
    <row r="22" spans="1:10" x14ac:dyDescent="0.25">
      <c r="A22" s="3"/>
      <c r="B22" s="4"/>
      <c r="C22" s="5"/>
      <c r="D22" s="2"/>
      <c r="E22" s="2"/>
      <c r="F22" s="2"/>
    </row>
    <row r="23" spans="1:10" x14ac:dyDescent="0.25">
      <c r="A23" s="10"/>
      <c r="B23" s="10"/>
      <c r="C23" s="11"/>
      <c r="D23" s="12"/>
      <c r="E23" s="10"/>
      <c r="F23" s="10"/>
    </row>
    <row r="24" spans="1:10" x14ac:dyDescent="0.25">
      <c r="A24" s="9"/>
      <c r="B24" s="9"/>
      <c r="C24" s="9"/>
      <c r="D24" s="9"/>
      <c r="E24" s="1"/>
      <c r="F24" s="1"/>
    </row>
    <row r="25" spans="1:10" x14ac:dyDescent="0.25">
      <c r="A25" s="3"/>
      <c r="B25" s="13"/>
      <c r="C25" s="14"/>
      <c r="D25" s="15"/>
      <c r="E25" s="15"/>
      <c r="F25" s="15"/>
    </row>
    <row r="26" spans="1:10" x14ac:dyDescent="0.25">
      <c r="A26" s="3"/>
      <c r="B26" s="13"/>
      <c r="C26" s="14"/>
      <c r="D26" s="15"/>
      <c r="E26" s="15"/>
      <c r="F26" s="15"/>
    </row>
    <row r="27" spans="1:10" x14ac:dyDescent="0.25">
      <c r="A27" s="3"/>
      <c r="B27" s="13"/>
      <c r="C27" s="7"/>
      <c r="D27" s="15"/>
      <c r="E27" s="15"/>
      <c r="F27" s="15"/>
    </row>
    <row r="28" spans="1:10" x14ac:dyDescent="0.25">
      <c r="A28" s="3"/>
      <c r="B28" s="6"/>
      <c r="C28" s="7"/>
      <c r="D28" s="2"/>
      <c r="E28" s="2"/>
      <c r="F28" s="2"/>
    </row>
    <row r="29" spans="1:10" x14ac:dyDescent="0.25">
      <c r="A29" s="8"/>
      <c r="B29" s="2"/>
      <c r="C29" s="16"/>
      <c r="D29" s="2"/>
      <c r="E29" s="2"/>
      <c r="F29" s="2"/>
    </row>
    <row r="30" spans="1:10" x14ac:dyDescent="0.25">
      <c r="A30" s="8"/>
      <c r="B30" s="2"/>
      <c r="C30" s="2"/>
      <c r="D30" s="2"/>
    </row>
    <row r="31" spans="1:10" x14ac:dyDescent="0.25">
      <c r="A31" s="2"/>
      <c r="B31" s="2"/>
      <c r="C31" s="2"/>
      <c r="D31" s="2"/>
    </row>
    <row r="32" spans="1:10" x14ac:dyDescent="0.25">
      <c r="A32" s="9"/>
      <c r="B32" s="9"/>
      <c r="C32" s="9"/>
      <c r="D32" s="9"/>
      <c r="E32" s="1"/>
      <c r="F32" s="1"/>
    </row>
    <row r="33" spans="1:4" x14ac:dyDescent="0.25">
      <c r="A33" s="2"/>
      <c r="B33" s="2"/>
      <c r="C33" s="2"/>
      <c r="D33" s="2"/>
    </row>
    <row r="34" spans="1:4" x14ac:dyDescent="0.25">
      <c r="A34" s="2"/>
      <c r="B34" s="2"/>
      <c r="C34" s="2"/>
      <c r="D34" s="2"/>
    </row>
    <row r="35" spans="1:4" x14ac:dyDescent="0.25">
      <c r="A35" s="2"/>
      <c r="B35" s="2"/>
      <c r="C35" s="2"/>
      <c r="D35" s="2"/>
    </row>
    <row r="36" spans="1:4" x14ac:dyDescent="0.25">
      <c r="A36" s="2"/>
      <c r="B36" s="2"/>
      <c r="C36" s="2"/>
      <c r="D36" s="2"/>
    </row>
    <row r="37" spans="1:4" x14ac:dyDescent="0.25">
      <c r="A37" s="2"/>
      <c r="B37" s="2"/>
      <c r="C37" s="2"/>
      <c r="D37" s="2"/>
    </row>
    <row r="38" spans="1:4" x14ac:dyDescent="0.25">
      <c r="A38" s="2"/>
      <c r="B38" s="2"/>
      <c r="C38" s="2"/>
      <c r="D38" s="2"/>
    </row>
    <row r="39" spans="1:4" x14ac:dyDescent="0.25">
      <c r="A39" s="2"/>
      <c r="B39" s="2"/>
      <c r="C39" s="2"/>
      <c r="D39" s="2"/>
    </row>
    <row r="40" spans="1:4" x14ac:dyDescent="0.25">
      <c r="A40" s="2"/>
      <c r="B40" s="2"/>
      <c r="C40" s="2"/>
      <c r="D40" s="2"/>
    </row>
    <row r="41" spans="1:4" x14ac:dyDescent="0.25">
      <c r="A41" s="2"/>
      <c r="B41" s="2"/>
      <c r="C41" s="2"/>
      <c r="D41" s="2"/>
    </row>
    <row r="42" spans="1:4" x14ac:dyDescent="0.25">
      <c r="A42" s="2"/>
      <c r="B42" s="2"/>
      <c r="C42" s="2"/>
      <c r="D42" s="2"/>
    </row>
    <row r="43" spans="1:4" x14ac:dyDescent="0.25">
      <c r="A43" s="2"/>
      <c r="B43" s="2"/>
      <c r="C43" s="2"/>
      <c r="D43" s="2"/>
    </row>
    <row r="44" spans="1:4" x14ac:dyDescent="0.25">
      <c r="A44" s="2"/>
      <c r="B44" s="2"/>
      <c r="C44" s="2"/>
      <c r="D44" s="2"/>
    </row>
    <row r="45" spans="1:4" x14ac:dyDescent="0.25">
      <c r="A45" s="2"/>
      <c r="B45" s="2"/>
      <c r="C45" s="2"/>
      <c r="D45" s="2"/>
    </row>
    <row r="46" spans="1:4" x14ac:dyDescent="0.25">
      <c r="A46" s="2"/>
      <c r="B46" s="2"/>
      <c r="C46" s="2"/>
      <c r="D46" s="2"/>
    </row>
    <row r="47" spans="1:4" x14ac:dyDescent="0.25">
      <c r="A47" s="2"/>
      <c r="B47" s="2"/>
      <c r="C47" s="2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  <row r="50" spans="1:4" x14ac:dyDescent="0.25">
      <c r="A50" s="2"/>
      <c r="B50" s="2"/>
      <c r="C50" s="2"/>
      <c r="D50" s="2"/>
    </row>
    <row r="51" spans="1:4" x14ac:dyDescent="0.25">
      <c r="A51" s="2"/>
      <c r="B51" s="2"/>
      <c r="C51" s="2"/>
      <c r="D51" s="2"/>
    </row>
    <row r="52" spans="1:4" x14ac:dyDescent="0.25">
      <c r="A52" s="2"/>
      <c r="B52" s="2"/>
      <c r="C52" s="2"/>
      <c r="D52" s="2"/>
    </row>
    <row r="53" spans="1:4" x14ac:dyDescent="0.25">
      <c r="A53" s="2"/>
      <c r="B53" s="2"/>
      <c r="C53" s="2"/>
      <c r="D53" s="2"/>
    </row>
    <row r="54" spans="1:4" x14ac:dyDescent="0.25">
      <c r="A54" s="2"/>
      <c r="B54" s="2"/>
      <c r="C54" s="2"/>
      <c r="D54" s="2"/>
    </row>
    <row r="55" spans="1:4" x14ac:dyDescent="0.25">
      <c r="A55" s="2"/>
      <c r="B55" s="2"/>
      <c r="C55" s="2"/>
      <c r="D55" s="2"/>
    </row>
    <row r="56" spans="1:4" x14ac:dyDescent="0.25">
      <c r="A56" s="2"/>
      <c r="B56" s="2"/>
      <c r="C56" s="2"/>
      <c r="D56" s="2"/>
    </row>
    <row r="57" spans="1:4" x14ac:dyDescent="0.25">
      <c r="A57" s="2"/>
      <c r="B57" s="2"/>
      <c r="C57" s="2"/>
      <c r="D57" s="2"/>
    </row>
    <row r="58" spans="1:4" x14ac:dyDescent="0.25">
      <c r="A58" s="2"/>
      <c r="B58" s="2"/>
      <c r="C58" s="2"/>
      <c r="D58" s="2"/>
    </row>
    <row r="59" spans="1:4" x14ac:dyDescent="0.25">
      <c r="A59" s="2"/>
      <c r="B59" s="2"/>
      <c r="C59" s="2"/>
      <c r="D59" s="2"/>
    </row>
    <row r="60" spans="1:4" x14ac:dyDescent="0.25">
      <c r="A60" s="2"/>
      <c r="B60" s="2"/>
      <c r="C60" s="2"/>
      <c r="D60" s="2"/>
    </row>
    <row r="61" spans="1:4" x14ac:dyDescent="0.25">
      <c r="A61" s="2"/>
      <c r="B61" s="2"/>
      <c r="C61" s="2"/>
      <c r="D61" s="2"/>
    </row>
    <row r="62" spans="1:4" x14ac:dyDescent="0.25">
      <c r="A62" s="2"/>
      <c r="B62" s="2"/>
      <c r="C62" s="2"/>
      <c r="D62" s="2"/>
    </row>
    <row r="63" spans="1:4" x14ac:dyDescent="0.25">
      <c r="A63" s="2"/>
      <c r="B63" s="2"/>
      <c r="C63" s="2"/>
      <c r="D63" s="2"/>
    </row>
    <row r="64" spans="1:4" x14ac:dyDescent="0.25">
      <c r="A64" s="2"/>
      <c r="B64" s="2"/>
      <c r="C64" s="2"/>
      <c r="D64" s="2"/>
    </row>
    <row r="65" spans="1:4" x14ac:dyDescent="0.25">
      <c r="A65" s="2"/>
      <c r="B65" s="2"/>
      <c r="C65" s="2"/>
      <c r="D65" s="2"/>
    </row>
    <row r="66" spans="1:4" x14ac:dyDescent="0.25">
      <c r="A66" s="2"/>
      <c r="B66" s="2"/>
      <c r="C66" s="2"/>
      <c r="D66" s="2"/>
    </row>
    <row r="67" spans="1:4" x14ac:dyDescent="0.25">
      <c r="A67" s="2"/>
      <c r="B67" s="2"/>
      <c r="C67" s="2"/>
      <c r="D67" s="2"/>
    </row>
    <row r="68" spans="1:4" x14ac:dyDescent="0.25">
      <c r="A68" s="2"/>
      <c r="B68" s="2"/>
      <c r="C68" s="2"/>
      <c r="D68" s="2"/>
    </row>
    <row r="69" spans="1:4" x14ac:dyDescent="0.25">
      <c r="A69" s="2"/>
      <c r="B69" s="2"/>
      <c r="C69" s="2"/>
      <c r="D69" s="2"/>
    </row>
    <row r="70" spans="1:4" x14ac:dyDescent="0.25">
      <c r="A70" s="2"/>
      <c r="B70" s="2"/>
      <c r="C70" s="2"/>
      <c r="D70" s="2"/>
    </row>
    <row r="71" spans="1:4" x14ac:dyDescent="0.25">
      <c r="A71" s="2"/>
      <c r="B71" s="2"/>
      <c r="C71" s="2"/>
      <c r="D71" s="2"/>
    </row>
    <row r="72" spans="1:4" x14ac:dyDescent="0.25">
      <c r="A72" s="2"/>
      <c r="B72" s="2"/>
      <c r="C72" s="2"/>
      <c r="D72" s="2"/>
    </row>
    <row r="73" spans="1:4" x14ac:dyDescent="0.25">
      <c r="A73" s="2"/>
      <c r="B73" s="2"/>
      <c r="C73" s="2"/>
      <c r="D73" s="2"/>
    </row>
    <row r="74" spans="1:4" x14ac:dyDescent="0.25">
      <c r="A74" s="2"/>
      <c r="B74" s="2"/>
      <c r="C74" s="2"/>
      <c r="D74" s="2"/>
    </row>
    <row r="75" spans="1:4" x14ac:dyDescent="0.25">
      <c r="A75" s="2"/>
      <c r="B75" s="2"/>
      <c r="C75" s="2"/>
      <c r="D75" s="2"/>
    </row>
    <row r="76" spans="1:4" x14ac:dyDescent="0.25">
      <c r="A76" s="2"/>
      <c r="B76" s="2"/>
      <c r="C76" s="2"/>
      <c r="D76" s="2"/>
    </row>
    <row r="77" spans="1:4" x14ac:dyDescent="0.25">
      <c r="A77" s="2"/>
      <c r="B77" s="2"/>
      <c r="C77" s="2"/>
      <c r="D77" s="2"/>
    </row>
    <row r="78" spans="1:4" x14ac:dyDescent="0.25">
      <c r="A78" s="2"/>
      <c r="B78" s="2"/>
      <c r="C78" s="2"/>
      <c r="D78" s="2"/>
    </row>
    <row r="79" spans="1:4" x14ac:dyDescent="0.25">
      <c r="A79" s="2"/>
      <c r="B79" s="2"/>
      <c r="C79" s="2"/>
      <c r="D79" s="2"/>
    </row>
    <row r="80" spans="1:4" x14ac:dyDescent="0.25">
      <c r="A80" s="2"/>
      <c r="B80" s="2"/>
      <c r="C80" s="2"/>
      <c r="D80" s="2"/>
    </row>
    <row r="81" spans="1:4" x14ac:dyDescent="0.25">
      <c r="A81" s="2"/>
      <c r="B81" s="2"/>
      <c r="C81" s="2"/>
      <c r="D81" s="2"/>
    </row>
    <row r="82" spans="1:4" x14ac:dyDescent="0.25">
      <c r="A82" s="2"/>
      <c r="B82" s="2"/>
      <c r="C82" s="2"/>
      <c r="D82" s="2"/>
    </row>
    <row r="83" spans="1:4" x14ac:dyDescent="0.25">
      <c r="A83" s="2"/>
      <c r="B83" s="2"/>
      <c r="C83" s="2"/>
      <c r="D83" s="2"/>
    </row>
    <row r="84" spans="1:4" x14ac:dyDescent="0.25">
      <c r="A84" s="2"/>
      <c r="B84" s="2"/>
      <c r="C84" s="2"/>
      <c r="D84" s="2"/>
    </row>
    <row r="85" spans="1:4" x14ac:dyDescent="0.25">
      <c r="A85" s="2"/>
      <c r="B85" s="2"/>
      <c r="C85" s="2"/>
      <c r="D85" s="2"/>
    </row>
    <row r="86" spans="1:4" x14ac:dyDescent="0.25">
      <c r="A86" s="2"/>
      <c r="B86" s="2"/>
      <c r="C86" s="2"/>
      <c r="D86" s="2"/>
    </row>
    <row r="87" spans="1:4" x14ac:dyDescent="0.25">
      <c r="A87" s="2"/>
      <c r="B87" s="2"/>
      <c r="C87" s="2"/>
      <c r="D87" s="2"/>
    </row>
    <row r="88" spans="1:4" x14ac:dyDescent="0.25">
      <c r="A88" s="2"/>
      <c r="B88" s="2"/>
      <c r="C88" s="2"/>
      <c r="D88" s="2"/>
    </row>
    <row r="89" spans="1:4" x14ac:dyDescent="0.25">
      <c r="A89" s="2"/>
      <c r="B89" s="2"/>
      <c r="C89" s="2"/>
      <c r="D89" s="2"/>
    </row>
    <row r="90" spans="1:4" x14ac:dyDescent="0.25">
      <c r="A90" s="2"/>
      <c r="B90" s="2"/>
      <c r="C90" s="2"/>
      <c r="D90" s="2"/>
    </row>
    <row r="91" spans="1:4" x14ac:dyDescent="0.25">
      <c r="A91" s="2"/>
      <c r="B91" s="2"/>
      <c r="C91" s="2"/>
      <c r="D91" s="2"/>
    </row>
    <row r="92" spans="1:4" x14ac:dyDescent="0.25">
      <c r="A92" s="2"/>
      <c r="B92" s="2"/>
      <c r="C92" s="2"/>
      <c r="D92" s="2"/>
    </row>
    <row r="93" spans="1:4" x14ac:dyDescent="0.25">
      <c r="A93" s="2"/>
      <c r="B93" s="2"/>
      <c r="C93" s="2"/>
      <c r="D93" s="2"/>
    </row>
    <row r="94" spans="1:4" x14ac:dyDescent="0.25">
      <c r="A94" s="2"/>
      <c r="B94" s="2"/>
      <c r="C94" s="2"/>
      <c r="D94" s="2"/>
    </row>
    <row r="95" spans="1:4" x14ac:dyDescent="0.25">
      <c r="A95" s="2"/>
      <c r="B95" s="2"/>
      <c r="C95" s="2"/>
      <c r="D95" s="2"/>
    </row>
    <row r="96" spans="1:4" x14ac:dyDescent="0.25">
      <c r="A96" s="2"/>
      <c r="B96" s="2"/>
      <c r="C96" s="2"/>
      <c r="D96" s="2"/>
    </row>
    <row r="97" spans="1:4" x14ac:dyDescent="0.25">
      <c r="A97" s="2"/>
      <c r="B97" s="2"/>
      <c r="C97" s="2"/>
      <c r="D97" s="2"/>
    </row>
    <row r="98" spans="1:4" x14ac:dyDescent="0.25">
      <c r="A98" s="2"/>
      <c r="B98" s="2"/>
      <c r="C98" s="2"/>
      <c r="D98" s="2"/>
    </row>
    <row r="99" spans="1:4" x14ac:dyDescent="0.25">
      <c r="A99" s="2"/>
      <c r="B99" s="2"/>
      <c r="C99" s="2"/>
      <c r="D99" s="2"/>
    </row>
    <row r="100" spans="1:4" x14ac:dyDescent="0.25">
      <c r="A100" s="2"/>
      <c r="B100" s="2"/>
      <c r="C100" s="2"/>
      <c r="D100" s="2"/>
    </row>
    <row r="101" spans="1:4" x14ac:dyDescent="0.25">
      <c r="A101" s="2"/>
      <c r="B101" s="2"/>
      <c r="C101" s="2"/>
      <c r="D101" s="2"/>
    </row>
    <row r="102" spans="1:4" x14ac:dyDescent="0.25">
      <c r="A102" s="2"/>
      <c r="B102" s="2"/>
      <c r="C102" s="2"/>
      <c r="D102" s="2"/>
    </row>
    <row r="103" spans="1:4" x14ac:dyDescent="0.25">
      <c r="A103" s="2"/>
      <c r="B103" s="2"/>
      <c r="C103" s="2"/>
      <c r="D103" s="2"/>
    </row>
    <row r="104" spans="1:4" x14ac:dyDescent="0.25">
      <c r="A104" s="2"/>
      <c r="B104" s="2"/>
      <c r="C104" s="2"/>
      <c r="D104" s="2"/>
    </row>
    <row r="105" spans="1:4" x14ac:dyDescent="0.25">
      <c r="A105" s="2"/>
      <c r="B105" s="2"/>
      <c r="C105" s="2"/>
      <c r="D105" s="2"/>
    </row>
    <row r="106" spans="1:4" x14ac:dyDescent="0.25">
      <c r="A106" s="2"/>
      <c r="B106" s="2"/>
      <c r="C106" s="2"/>
      <c r="D106" s="2"/>
    </row>
    <row r="107" spans="1:4" x14ac:dyDescent="0.25">
      <c r="A107" s="2"/>
      <c r="B107" s="2"/>
      <c r="C107" s="2"/>
      <c r="D107" s="2"/>
    </row>
    <row r="108" spans="1:4" x14ac:dyDescent="0.25">
      <c r="A108" s="2"/>
      <c r="B108" s="2"/>
      <c r="C108" s="2"/>
      <c r="D108" s="2"/>
    </row>
    <row r="109" spans="1:4" x14ac:dyDescent="0.25">
      <c r="A109" s="2"/>
      <c r="B109" s="2"/>
      <c r="C109" s="2"/>
      <c r="D109" s="2"/>
    </row>
    <row r="110" spans="1:4" x14ac:dyDescent="0.25">
      <c r="A110" s="2"/>
      <c r="B110" s="2"/>
      <c r="C110" s="2"/>
      <c r="D110" s="2"/>
    </row>
    <row r="111" spans="1:4" x14ac:dyDescent="0.25">
      <c r="A111" s="2"/>
      <c r="B111" s="2"/>
      <c r="C111" s="2"/>
      <c r="D111" s="2"/>
    </row>
    <row r="112" spans="1:4" x14ac:dyDescent="0.25">
      <c r="A112" s="2"/>
      <c r="B112" s="2"/>
      <c r="C112" s="2"/>
      <c r="D112" s="2"/>
    </row>
    <row r="113" spans="1:4" x14ac:dyDescent="0.25">
      <c r="A113" s="2"/>
      <c r="B113" s="2"/>
      <c r="C113" s="2"/>
      <c r="D113" s="2"/>
    </row>
    <row r="114" spans="1:4" x14ac:dyDescent="0.25">
      <c r="A114" s="2"/>
      <c r="B114" s="2"/>
      <c r="C114" s="2"/>
      <c r="D114" s="2"/>
    </row>
    <row r="115" spans="1:4" x14ac:dyDescent="0.25">
      <c r="A115" s="2"/>
      <c r="B115" s="2"/>
      <c r="C115" s="2"/>
      <c r="D115" s="2"/>
    </row>
    <row r="116" spans="1:4" x14ac:dyDescent="0.25">
      <c r="A116" s="2"/>
      <c r="B116" s="2"/>
      <c r="C116" s="2"/>
      <c r="D116" s="2"/>
    </row>
    <row r="117" spans="1:4" x14ac:dyDescent="0.25">
      <c r="A117" s="2"/>
      <c r="B117" s="2"/>
      <c r="C117" s="2"/>
      <c r="D117" s="2"/>
    </row>
    <row r="118" spans="1:4" x14ac:dyDescent="0.25">
      <c r="A118" s="2"/>
      <c r="B118" s="2"/>
      <c r="C118" s="2"/>
      <c r="D118" s="2"/>
    </row>
    <row r="119" spans="1:4" x14ac:dyDescent="0.25">
      <c r="A119" s="2"/>
      <c r="B119" s="2"/>
      <c r="C119" s="2"/>
      <c r="D119" s="2"/>
    </row>
    <row r="120" spans="1:4" x14ac:dyDescent="0.25">
      <c r="A120" s="2"/>
      <c r="B120" s="2"/>
      <c r="C120" s="2"/>
      <c r="D120" s="2"/>
    </row>
    <row r="121" spans="1:4" x14ac:dyDescent="0.25">
      <c r="A121" s="2"/>
      <c r="B121" s="2"/>
      <c r="C121" s="2"/>
      <c r="D121" s="2"/>
    </row>
    <row r="122" spans="1:4" x14ac:dyDescent="0.25">
      <c r="A122" s="2"/>
      <c r="B122" s="2"/>
      <c r="C122" s="2"/>
    </row>
    <row r="123" spans="1:4" x14ac:dyDescent="0.25">
      <c r="A123" s="2"/>
      <c r="B123" s="2"/>
      <c r="C123" s="2"/>
    </row>
    <row r="124" spans="1:4" x14ac:dyDescent="0.25">
      <c r="A124" s="2"/>
      <c r="B124" s="2"/>
      <c r="C124" s="2"/>
    </row>
    <row r="125" spans="1:4" x14ac:dyDescent="0.25">
      <c r="A125" s="2"/>
      <c r="B125" s="2"/>
      <c r="C125" s="2"/>
    </row>
  </sheetData>
  <mergeCells count="1">
    <mergeCell ref="A2:E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="85" zoomScaleNormal="85" workbookViewId="0">
      <selection activeCell="Q19" sqref="Q19"/>
    </sheetView>
  </sheetViews>
  <sheetFormatPr defaultRowHeight="15" x14ac:dyDescent="0.25"/>
  <cols>
    <col min="1" max="1" width="13.140625" customWidth="1"/>
    <col min="2" max="2" width="12.42578125" customWidth="1"/>
    <col min="4" max="4" width="36.42578125" customWidth="1"/>
    <col min="5" max="5" width="14.7109375" customWidth="1"/>
    <col min="6" max="6" width="6.5703125" customWidth="1"/>
    <col min="7" max="7" width="13" customWidth="1"/>
    <col min="9" max="9" width="11.42578125" customWidth="1"/>
    <col min="10" max="10" width="9.140625" customWidth="1"/>
  </cols>
  <sheetData>
    <row r="1" spans="1:10" ht="15" customHeight="1" x14ac:dyDescent="0.25">
      <c r="A1" s="149" t="s">
        <v>24</v>
      </c>
      <c r="B1" s="149"/>
      <c r="C1" s="149"/>
      <c r="D1" s="149"/>
      <c r="E1" s="149"/>
      <c r="F1" s="149"/>
      <c r="G1" s="149"/>
      <c r="H1" s="149"/>
      <c r="I1" s="149"/>
      <c r="J1" s="149"/>
    </row>
    <row r="2" spans="1:10" ht="18" x14ac:dyDescent="0.25">
      <c r="D2" s="58" t="s">
        <v>25</v>
      </c>
      <c r="E2" s="59"/>
    </row>
    <row r="3" spans="1:10" ht="16.5" thickBot="1" x14ac:dyDescent="0.3">
      <c r="A3" s="24"/>
      <c r="B3" s="24"/>
      <c r="C3" s="24"/>
      <c r="D3" s="25"/>
      <c r="E3" s="26"/>
      <c r="F3" s="68"/>
      <c r="G3" s="19"/>
      <c r="H3" s="27"/>
      <c r="I3" s="69">
        <v>45818</v>
      </c>
      <c r="J3" s="19"/>
    </row>
    <row r="4" spans="1:10" ht="15.75" customHeight="1" thickBot="1" x14ac:dyDescent="0.3">
      <c r="A4" s="70" t="s">
        <v>12</v>
      </c>
      <c r="B4" s="70" t="s">
        <v>13</v>
      </c>
      <c r="C4" s="70" t="s">
        <v>14</v>
      </c>
      <c r="D4" s="70" t="s">
        <v>1</v>
      </c>
      <c r="E4" s="71" t="s">
        <v>2</v>
      </c>
      <c r="F4" s="72"/>
      <c r="G4" s="73" t="s">
        <v>3</v>
      </c>
      <c r="H4" s="74" t="s">
        <v>4</v>
      </c>
      <c r="I4" s="75" t="s">
        <v>5</v>
      </c>
      <c r="J4" s="76" t="s">
        <v>6</v>
      </c>
    </row>
    <row r="5" spans="1:10" x14ac:dyDescent="0.25">
      <c r="A5" s="77" t="s">
        <v>16</v>
      </c>
      <c r="B5" s="63" t="s">
        <v>17</v>
      </c>
      <c r="C5" s="102">
        <v>286</v>
      </c>
      <c r="D5" s="153" t="s">
        <v>32</v>
      </c>
      <c r="E5" s="103">
        <v>250</v>
      </c>
      <c r="F5" s="35"/>
      <c r="G5" s="130">
        <v>485.33</v>
      </c>
      <c r="H5" s="104">
        <v>12.7</v>
      </c>
      <c r="I5" s="104">
        <v>10.53</v>
      </c>
      <c r="J5" s="105">
        <v>12.6</v>
      </c>
    </row>
    <row r="6" spans="1:10" x14ac:dyDescent="0.25">
      <c r="A6" s="80"/>
      <c r="B6" s="64" t="s">
        <v>30</v>
      </c>
      <c r="C6" s="106">
        <v>75</v>
      </c>
      <c r="D6" s="154" t="s">
        <v>33</v>
      </c>
      <c r="E6" s="150" t="s">
        <v>34</v>
      </c>
      <c r="F6" s="39"/>
      <c r="G6" s="131">
        <v>99.73</v>
      </c>
      <c r="H6" s="108">
        <v>6.1</v>
      </c>
      <c r="I6" s="109">
        <v>5.4</v>
      </c>
      <c r="J6" s="108">
        <v>32.200000000000003</v>
      </c>
    </row>
    <row r="7" spans="1:10" x14ac:dyDescent="0.25">
      <c r="A7" s="81"/>
      <c r="B7" s="63" t="s">
        <v>18</v>
      </c>
      <c r="C7" s="102">
        <v>459</v>
      </c>
      <c r="D7" s="153" t="s">
        <v>35</v>
      </c>
      <c r="E7" s="107">
        <v>200</v>
      </c>
      <c r="F7" s="39"/>
      <c r="G7" s="132">
        <v>69.87</v>
      </c>
      <c r="H7" s="110">
        <v>0.08</v>
      </c>
      <c r="I7" s="111">
        <v>7.25</v>
      </c>
      <c r="J7" s="111">
        <v>0.13</v>
      </c>
    </row>
    <row r="8" spans="1:10" s="129" customFormat="1" ht="15.75" thickBot="1" x14ac:dyDescent="0.3">
      <c r="A8" s="40"/>
      <c r="B8" s="67" t="s">
        <v>31</v>
      </c>
      <c r="C8" s="113">
        <v>111</v>
      </c>
      <c r="D8" s="155" t="s">
        <v>7</v>
      </c>
      <c r="E8" s="109">
        <v>30</v>
      </c>
      <c r="F8" s="37"/>
      <c r="G8" s="131">
        <v>53.33</v>
      </c>
      <c r="H8" s="108">
        <v>0.3</v>
      </c>
      <c r="I8" s="108">
        <v>0.1</v>
      </c>
      <c r="J8" s="108">
        <v>9.5</v>
      </c>
    </row>
    <row r="9" spans="1:10" ht="15.75" thickBot="1" x14ac:dyDescent="0.3">
      <c r="A9" s="82"/>
      <c r="B9" s="41"/>
      <c r="C9" s="83"/>
      <c r="D9" s="84"/>
      <c r="E9" s="65"/>
      <c r="F9" s="37"/>
      <c r="G9" s="78"/>
      <c r="H9" s="79"/>
      <c r="I9" s="79"/>
      <c r="J9" s="79"/>
    </row>
    <row r="10" spans="1:10" x14ac:dyDescent="0.25">
      <c r="A10" s="85"/>
      <c r="B10" s="85"/>
      <c r="C10" s="83"/>
      <c r="D10" s="43"/>
      <c r="E10" s="86"/>
      <c r="F10" s="87"/>
      <c r="G10" s="88"/>
      <c r="H10" s="89"/>
      <c r="I10" s="89"/>
      <c r="J10" s="89"/>
    </row>
    <row r="11" spans="1:10" ht="15.75" thickBot="1" x14ac:dyDescent="0.3">
      <c r="A11" s="90"/>
      <c r="B11" s="90"/>
      <c r="C11" s="91"/>
      <c r="D11" s="47"/>
      <c r="E11" s="90"/>
      <c r="F11" s="90"/>
      <c r="G11" s="90"/>
      <c r="H11" s="90"/>
      <c r="I11" s="92"/>
      <c r="J11" s="92"/>
    </row>
    <row r="12" spans="1:10" ht="15.75" thickBot="1" x14ac:dyDescent="0.3">
      <c r="A12" s="70"/>
      <c r="B12" s="70"/>
      <c r="C12" s="70"/>
      <c r="D12" s="29" t="s">
        <v>1</v>
      </c>
      <c r="E12" s="71" t="s">
        <v>2</v>
      </c>
      <c r="F12" s="72"/>
      <c r="G12" s="73" t="s">
        <v>3</v>
      </c>
      <c r="H12" s="74" t="s">
        <v>4</v>
      </c>
      <c r="I12" s="74" t="s">
        <v>5</v>
      </c>
      <c r="J12" s="93" t="s">
        <v>6</v>
      </c>
    </row>
    <row r="13" spans="1:10" x14ac:dyDescent="0.25">
      <c r="A13" s="94" t="s">
        <v>8</v>
      </c>
      <c r="B13" s="128" t="s">
        <v>19</v>
      </c>
      <c r="C13" s="116">
        <v>22</v>
      </c>
      <c r="D13" s="151" t="s">
        <v>36</v>
      </c>
      <c r="E13" s="118">
        <v>100</v>
      </c>
      <c r="F13" s="51"/>
      <c r="G13" s="133">
        <f>44.5*100/90</f>
        <v>49.444444444444443</v>
      </c>
      <c r="H13" s="119">
        <v>0.63</v>
      </c>
      <c r="I13" s="119">
        <v>8.4</v>
      </c>
      <c r="J13" s="119">
        <v>8.4</v>
      </c>
    </row>
    <row r="14" spans="1:10" ht="13.5" customHeight="1" x14ac:dyDescent="0.25">
      <c r="A14" s="80"/>
      <c r="B14" s="67" t="s">
        <v>20</v>
      </c>
      <c r="C14" s="120">
        <v>129</v>
      </c>
      <c r="D14" s="152" t="s">
        <v>37</v>
      </c>
      <c r="E14" s="121">
        <v>250</v>
      </c>
      <c r="F14" s="52"/>
      <c r="G14" s="134">
        <f>93.75*E14/200</f>
        <v>117.1875</v>
      </c>
      <c r="H14" s="122">
        <v>1.85</v>
      </c>
      <c r="I14" s="122">
        <v>8</v>
      </c>
      <c r="J14" s="122">
        <v>14.75</v>
      </c>
    </row>
    <row r="15" spans="1:10" ht="15.75" customHeight="1" x14ac:dyDescent="0.25">
      <c r="A15" s="95"/>
      <c r="B15" s="67" t="s">
        <v>21</v>
      </c>
      <c r="C15" s="120">
        <v>298</v>
      </c>
      <c r="D15" s="156" t="s">
        <v>38</v>
      </c>
      <c r="E15" s="123">
        <v>280</v>
      </c>
      <c r="F15" s="54"/>
      <c r="G15" s="131">
        <f>212.5*100/90</f>
        <v>236.11111111111111</v>
      </c>
      <c r="H15" s="108">
        <v>16.670000000000002</v>
      </c>
      <c r="I15" s="108">
        <v>15.17</v>
      </c>
      <c r="J15" s="108">
        <v>8.89</v>
      </c>
    </row>
    <row r="16" spans="1:10" x14ac:dyDescent="0.25">
      <c r="A16" s="85"/>
      <c r="B16" s="67" t="s">
        <v>22</v>
      </c>
      <c r="C16" s="120">
        <v>496</v>
      </c>
      <c r="D16" s="156" t="s">
        <v>29</v>
      </c>
      <c r="E16" s="107">
        <v>200</v>
      </c>
      <c r="F16" s="39"/>
      <c r="G16" s="131">
        <f>70.2*180/150</f>
        <v>84.24</v>
      </c>
      <c r="H16" s="108">
        <f>0.6*180/150</f>
        <v>0.72</v>
      </c>
      <c r="I16" s="108">
        <f>0.24*180/150</f>
        <v>0.28799999999999998</v>
      </c>
      <c r="J16" s="108">
        <f>16.47*180/150</f>
        <v>19.763999999999999</v>
      </c>
    </row>
    <row r="17" spans="1:10" x14ac:dyDescent="0.25">
      <c r="A17" s="85"/>
      <c r="B17" s="67" t="s">
        <v>23</v>
      </c>
      <c r="C17" s="120">
        <v>486</v>
      </c>
      <c r="D17" s="156" t="s">
        <v>9</v>
      </c>
      <c r="E17" s="109">
        <v>20</v>
      </c>
      <c r="F17" s="39"/>
      <c r="G17" s="131">
        <f>61.33*200/100</f>
        <v>122.66</v>
      </c>
      <c r="H17" s="108">
        <v>0.13</v>
      </c>
      <c r="I17" s="108">
        <v>0.57999999999999996</v>
      </c>
      <c r="J17" s="108">
        <v>10.28</v>
      </c>
    </row>
    <row r="18" spans="1:10" x14ac:dyDescent="0.25">
      <c r="A18" s="85"/>
      <c r="B18" s="128" t="s">
        <v>18</v>
      </c>
      <c r="C18" s="120">
        <v>110</v>
      </c>
      <c r="D18" s="151" t="s">
        <v>10</v>
      </c>
      <c r="E18" s="103">
        <v>30</v>
      </c>
      <c r="F18" s="35"/>
      <c r="G18" s="130">
        <f>8.15*30/10</f>
        <v>24.45</v>
      </c>
      <c r="H18" s="104">
        <v>0.3</v>
      </c>
      <c r="I18" s="104">
        <v>0.39</v>
      </c>
      <c r="J18" s="104">
        <v>11.94</v>
      </c>
    </row>
    <row r="19" spans="1:10" ht="15.75" thickBot="1" x14ac:dyDescent="0.3">
      <c r="A19" s="96"/>
      <c r="B19" s="128"/>
      <c r="C19" s="116"/>
      <c r="D19" s="117"/>
      <c r="E19" s="115"/>
      <c r="F19" s="97"/>
      <c r="G19" s="135"/>
      <c r="H19" s="136"/>
      <c r="I19" s="136"/>
      <c r="J19" s="136"/>
    </row>
    <row r="20" spans="1:10" x14ac:dyDescent="0.25">
      <c r="A20" s="49"/>
      <c r="B20" s="49"/>
      <c r="C20" s="50"/>
      <c r="D20" s="66"/>
      <c r="E20" s="98"/>
      <c r="F20" s="99"/>
      <c r="G20" s="100"/>
      <c r="H20" s="101"/>
      <c r="I20" s="101"/>
      <c r="J20" s="101"/>
    </row>
  </sheetData>
  <mergeCells count="1">
    <mergeCell ref="A1:J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7-11</vt:lpstr>
      <vt:lpstr>12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2025-06-10T08:45:40Z</dcterms:modified>
</cp:coreProperties>
</file>